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13_ncr:1_{6B03BCB2-3009-4331-83A0-53525932A7F3}" xr6:coauthVersionLast="47" xr6:coauthVersionMax="47" xr10:uidLastSave="{00000000-0000-0000-0000-000000000000}"/>
  <bookViews>
    <workbookView xWindow="-98" yWindow="-98" windowWidth="20715" windowHeight="13276" tabRatio="598" xr2:uid="{00000000-000D-0000-FFFF-FFFF00000000}"/>
  </bookViews>
  <sheets>
    <sheet name="مالیات حقوق 1401 و فیش رایگان" sheetId="5" r:id="rId1"/>
    <sheet name="Sheet1" sheetId="4" state="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5" l="1"/>
  <c r="B5" i="5"/>
  <c r="B6" i="5"/>
  <c r="B7" i="5"/>
  <c r="B8" i="5"/>
  <c r="B9" i="5"/>
  <c r="B3" i="5"/>
  <c r="I7" i="5" l="1"/>
  <c r="G7" i="5"/>
  <c r="I6" i="5"/>
  <c r="G6" i="5"/>
  <c r="I5" i="5"/>
  <c r="G5" i="5"/>
  <c r="I4" i="5"/>
  <c r="G4" i="5"/>
  <c r="G6" i="4" l="1"/>
  <c r="F7" i="4" l="1"/>
  <c r="G11" i="4" s="1"/>
  <c r="B1" i="4" l="1"/>
  <c r="F3" i="4"/>
  <c r="F5" i="4" s="1"/>
  <c r="G5" i="4" l="1"/>
  <c r="H5" i="4" s="1"/>
  <c r="F8" i="4"/>
  <c r="G9" i="4" s="1"/>
  <c r="B2" i="4"/>
  <c r="B4" i="4" s="1"/>
  <c r="B5" i="4" s="1"/>
</calcChain>
</file>

<file path=xl/sharedStrings.xml><?xml version="1.0" encoding="utf-8"?>
<sst xmlns="http://schemas.openxmlformats.org/spreadsheetml/2006/main" count="24" uniqueCount="24">
  <si>
    <t>تعداد روز کارکرد</t>
  </si>
  <si>
    <t>مالیات طبقه</t>
  </si>
  <si>
    <t>حقوق روزانه</t>
  </si>
  <si>
    <t>جمع مشمول و غیر مشمول</t>
  </si>
  <si>
    <t>جمع درامد مشمول بیمه</t>
  </si>
  <si>
    <t>خواروبار</t>
  </si>
  <si>
    <t>جمع حقوق ماهانه مشمول</t>
  </si>
  <si>
    <t>دستمزد روانه</t>
  </si>
  <si>
    <t>جمع ماهانه</t>
  </si>
  <si>
    <t>خواروبار و مسکن</t>
  </si>
  <si>
    <t>جمع مشمول بیمه</t>
  </si>
  <si>
    <t>اضافه کار</t>
  </si>
  <si>
    <t>حقوق مشمول مالیات</t>
  </si>
  <si>
    <t>مالیات حقوق</t>
  </si>
  <si>
    <t>طبقه</t>
  </si>
  <si>
    <t>از مبلغ</t>
  </si>
  <si>
    <t>تا مبلغ</t>
  </si>
  <si>
    <t>مبلغ مشمول</t>
  </si>
  <si>
    <t>درصد طبقه</t>
  </si>
  <si>
    <t>دریافت فیش حقوق رایگان در سایت حسابنو (با آخرین قوانین و مقررات 1401)</t>
  </si>
  <si>
    <t>محاسبه مالیات حقوق سال 1401 و دریافت فیش حقوقی رایگان</t>
  </si>
  <si>
    <r>
      <rPr>
        <b/>
        <sz val="10"/>
        <color rgb="FFFF0000"/>
        <rFont val="B Nazanin"/>
        <charset val="178"/>
      </rPr>
      <t>راهنمای این جدول:</t>
    </r>
    <r>
      <rPr>
        <b/>
        <sz val="10"/>
        <color theme="1"/>
        <rFont val="B Nazanin"/>
        <charset val="178"/>
      </rPr>
      <t xml:space="preserve"> حقوق و مزایای مشمول مالیات حقوق خود را در ردیف زرد رنگ بالا و در سلول حقوق مشمول مالیات وارد کنید و میزان مالیات حقوق را در سلول مقابل مشاهده کنید.</t>
    </r>
  </si>
  <si>
    <r>
      <rPr>
        <b/>
        <sz val="11"/>
        <color theme="1"/>
        <rFont val="B Nazanin"/>
        <charset val="178"/>
      </rPr>
      <t>اگر مایل هستید اطلاعات و عوامل حقوقی خود را در سال 1401 به صورت کامل و با خروجی فیش حقوقی رایگان دریافت کنید</t>
    </r>
    <r>
      <rPr>
        <sz val="11"/>
        <color theme="1"/>
        <rFont val="B Nazanin"/>
        <charset val="178"/>
      </rPr>
      <t xml:space="preserve">، </t>
    </r>
    <r>
      <rPr>
        <b/>
        <sz val="14"/>
        <color rgb="FFFF0000"/>
        <rFont val="B Nazanin"/>
        <charset val="178"/>
      </rPr>
      <t>وارد لینک زیر شوید:</t>
    </r>
  </si>
  <si>
    <t>طراحی و اجرا: ابراهیم صدرایی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</si>
</sst>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_-;_-* #,##0\-;_-* &quot;-&quot;_-;_-@_-"/>
    <numFmt numFmtId="166" formatCode="_-* #,##0.00_-;_-* #,##0.00\-;_-* &quot;-&quot;??_-;_-@_-"/>
    <numFmt numFmtId="168" formatCode="_-* #,##0_-;_-* #,##0\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 Nazanin"/>
      <charset val="178"/>
    </font>
    <font>
      <b/>
      <sz val="14"/>
      <color theme="0"/>
      <name val="B Nazanin"/>
      <charset val="178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1"/>
      <color theme="0"/>
      <name val="B Nazanin"/>
      <charset val="178"/>
    </font>
    <font>
      <u/>
      <sz val="11"/>
      <color theme="10"/>
      <name val="Calibri"/>
      <family val="2"/>
      <scheme val="minor"/>
    </font>
    <font>
      <b/>
      <u/>
      <sz val="11"/>
      <color theme="10"/>
      <name val="Arial"/>
      <family val="2"/>
    </font>
    <font>
      <b/>
      <sz val="12"/>
      <color rgb="FFFF0000"/>
      <name val="Arial"/>
      <family val="2"/>
    </font>
    <font>
      <b/>
      <sz val="22"/>
      <color rgb="FFFF0000"/>
      <name val="B Nazanin"/>
      <charset val="178"/>
    </font>
    <font>
      <b/>
      <sz val="14"/>
      <color rgb="FFFF0000"/>
      <name val="B Nazanin"/>
      <charset val="178"/>
    </font>
    <font>
      <b/>
      <u/>
      <sz val="16"/>
      <color theme="10"/>
      <name val="B Nazanin"/>
      <charset val="178"/>
    </font>
    <font>
      <b/>
      <sz val="10"/>
      <color theme="1"/>
      <name val="B Nazanin"/>
      <charset val="178"/>
    </font>
    <font>
      <b/>
      <sz val="10"/>
      <color rgb="FFFF0000"/>
      <name val="B Nazanin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7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165" fontId="0" fillId="0" borderId="0" xfId="0" applyNumberFormat="1"/>
    <xf numFmtId="168" fontId="0" fillId="0" borderId="0" xfId="1" applyNumberFormat="1" applyFont="1"/>
    <xf numFmtId="166" fontId="0" fillId="0" borderId="0" xfId="0" applyNumberFormat="1"/>
    <xf numFmtId="168" fontId="0" fillId="0" borderId="0" xfId="0" applyNumberFormat="1"/>
    <xf numFmtId="3" fontId="5" fillId="5" borderId="1" xfId="1" applyNumberFormat="1" applyFont="1" applyFill="1" applyBorder="1" applyAlignment="1" applyProtection="1">
      <alignment horizontal="center" vertical="center"/>
      <protection locked="0"/>
    </xf>
    <xf numFmtId="3" fontId="5" fillId="3" borderId="1" xfId="1" applyNumberFormat="1" applyFont="1" applyFill="1" applyBorder="1" applyAlignment="1" applyProtection="1">
      <alignment horizontal="center" vertical="center"/>
      <protection locked="0"/>
    </xf>
    <xf numFmtId="3" fontId="5" fillId="2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top"/>
      <protection locked="0"/>
    </xf>
    <xf numFmtId="0" fontId="8" fillId="0" borderId="0" xfId="2" applyFont="1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1" fontId="6" fillId="4" borderId="1" xfId="1" applyNumberFormat="1" applyFont="1" applyFill="1" applyBorder="1" applyAlignment="1" applyProtection="1">
      <alignment horizontal="center" vertical="center"/>
    </xf>
    <xf numFmtId="168" fontId="4" fillId="0" borderId="1" xfId="1" applyNumberFormat="1" applyFont="1" applyBorder="1" applyAlignment="1" applyProtection="1">
      <alignment horizontal="center" vertical="center"/>
    </xf>
    <xf numFmtId="9" fontId="4" fillId="0" borderId="1" xfId="0" applyNumberFormat="1" applyFont="1" applyBorder="1" applyAlignment="1" applyProtection="1">
      <alignment horizontal="center"/>
    </xf>
    <xf numFmtId="168" fontId="4" fillId="0" borderId="1" xfId="1" applyNumberFormat="1" applyFont="1" applyBorder="1" applyAlignment="1" applyProtection="1">
      <alignment horizontal="center"/>
    </xf>
    <xf numFmtId="168" fontId="4" fillId="6" borderId="1" xfId="1" applyNumberFormat="1" applyFont="1" applyFill="1" applyBorder="1" applyAlignment="1" applyProtection="1">
      <alignment horizontal="center" vertical="center"/>
    </xf>
    <xf numFmtId="9" fontId="4" fillId="6" borderId="1" xfId="0" applyNumberFormat="1" applyFont="1" applyFill="1" applyBorder="1" applyAlignment="1" applyProtection="1">
      <alignment horizontal="center"/>
    </xf>
    <xf numFmtId="168" fontId="4" fillId="6" borderId="1" xfId="1" applyNumberFormat="1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12" fillId="5" borderId="0" xfId="2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4" fillId="0" borderId="0" xfId="0" applyFont="1" applyAlignment="1" applyProtection="1">
      <alignment horizontal="center"/>
    </xf>
    <xf numFmtId="3" fontId="5" fillId="5" borderId="1" xfId="1" applyNumberFormat="1" applyFont="1" applyFill="1" applyBorder="1" applyAlignment="1" applyProtection="1">
      <alignment horizontal="center" vertical="center"/>
      <protection hidden="1"/>
    </xf>
    <xf numFmtId="3" fontId="5" fillId="2" borderId="1" xfId="1" applyNumberFormat="1" applyFont="1" applyFill="1" applyBorder="1" applyAlignment="1" applyProtection="1">
      <alignment horizontal="center" vertical="center"/>
      <protection hidden="1"/>
    </xf>
    <xf numFmtId="3" fontId="5" fillId="3" borderId="1" xfId="1" applyNumberFormat="1" applyFont="1" applyFill="1" applyBorder="1" applyAlignment="1" applyProtection="1">
      <alignment horizontal="center" vertical="center"/>
      <protection locked="0" hidden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colors>
    <mruColors>
      <color rgb="FF0099FF"/>
      <color rgb="FFFF0066"/>
      <color rgb="FFFFCC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esabno.com/fis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4D19B-C327-45D8-90D5-BC1454342C0C}">
  <dimension ref="A1:I15"/>
  <sheetViews>
    <sheetView rightToLeft="1" tabSelected="1" zoomScale="120" zoomScaleNormal="120" workbookViewId="0">
      <selection activeCell="L15" sqref="L15"/>
    </sheetView>
  </sheetViews>
  <sheetFormatPr defaultRowHeight="14.25" x14ac:dyDescent="0.45"/>
  <cols>
    <col min="1" max="1" width="20.796875" style="14" customWidth="1"/>
    <col min="2" max="2" width="22.265625" style="14" customWidth="1"/>
    <col min="3" max="3" width="9.06640625" style="8"/>
    <col min="4" max="4" width="7.1328125" style="8" customWidth="1"/>
    <col min="5" max="5" width="12.59765625" style="8" bestFit="1" customWidth="1"/>
    <col min="6" max="6" width="14.265625" style="8" bestFit="1" customWidth="1"/>
    <col min="7" max="7" width="14.86328125" style="8" bestFit="1" customWidth="1"/>
    <col min="8" max="8" width="8.59765625" style="8" customWidth="1"/>
    <col min="9" max="9" width="13.86328125" style="8" customWidth="1"/>
    <col min="10" max="16384" width="9.06640625" style="8"/>
  </cols>
  <sheetData>
    <row r="1" spans="1:9" ht="40.9" customHeight="1" x14ac:dyDescent="0.45">
      <c r="A1" s="16" t="s">
        <v>20</v>
      </c>
      <c r="B1" s="16"/>
      <c r="C1" s="16"/>
      <c r="D1" s="16"/>
      <c r="E1" s="16"/>
      <c r="F1" s="16"/>
      <c r="G1" s="16"/>
      <c r="H1" s="16"/>
      <c r="I1" s="16"/>
    </row>
    <row r="2" spans="1:9" ht="22.5" x14ac:dyDescent="0.45">
      <c r="A2" s="9" t="s">
        <v>12</v>
      </c>
      <c r="B2" s="15" t="s">
        <v>13</v>
      </c>
      <c r="D2" s="17" t="s">
        <v>14</v>
      </c>
      <c r="E2" s="17" t="s">
        <v>15</v>
      </c>
      <c r="F2" s="17" t="s">
        <v>16</v>
      </c>
      <c r="G2" s="17" t="s">
        <v>17</v>
      </c>
      <c r="H2" s="17" t="s">
        <v>18</v>
      </c>
      <c r="I2" s="17" t="s">
        <v>1</v>
      </c>
    </row>
    <row r="3" spans="1:9" ht="19.899999999999999" x14ac:dyDescent="0.9">
      <c r="A3" s="5">
        <v>95000000</v>
      </c>
      <c r="B3" s="31">
        <f>IF(A3&lt;=56000000,0,IF(A3&lt;=150000000,(A3-56000000)*10%,IF(A3&lt;=250000000,9400000+(A3-150000000)*15%,IF(A3&lt;=350000000,24400000+(A3-250000000)*20%,IF(A3&gt;=350000000,44400000+(A3-350000000)*30%)))))</f>
        <v>3900000</v>
      </c>
      <c r="D3" s="18">
        <v>1</v>
      </c>
      <c r="E3" s="19">
        <v>0</v>
      </c>
      <c r="F3" s="19">
        <v>56000000</v>
      </c>
      <c r="G3" s="19">
        <v>0</v>
      </c>
      <c r="H3" s="20">
        <v>0</v>
      </c>
      <c r="I3" s="21">
        <v>0</v>
      </c>
    </row>
    <row r="4" spans="1:9" ht="19.899999999999999" x14ac:dyDescent="0.9">
      <c r="A4" s="7">
        <v>56000000</v>
      </c>
      <c r="B4" s="32">
        <f t="shared" ref="B4:B9" si="0">IF(A4&lt;=56000000,0,IF(A4&lt;=150000000,(A4-56000000)*10%,IF(A4&lt;=250000000,9400000+(A4-150000000)*15%,IF(A4&lt;=350000000,24400000+(A4-250000000)*20%,IF(A4&gt;=350000000,44400000+(A4-350000000)*30%)))))</f>
        <v>0</v>
      </c>
      <c r="D4" s="18">
        <v>2</v>
      </c>
      <c r="E4" s="22">
        <v>56000000</v>
      </c>
      <c r="F4" s="22">
        <v>150000000</v>
      </c>
      <c r="G4" s="22">
        <f t="shared" ref="G4:G7" si="1">F4-E4</f>
        <v>94000000</v>
      </c>
      <c r="H4" s="23">
        <v>0.1</v>
      </c>
      <c r="I4" s="24">
        <f t="shared" ref="I4:I7" si="2">(F4-E4)*H4</f>
        <v>9400000</v>
      </c>
    </row>
    <row r="5" spans="1:9" ht="19.899999999999999" x14ac:dyDescent="0.9">
      <c r="A5" s="7">
        <v>150000000</v>
      </c>
      <c r="B5" s="32">
        <f t="shared" si="0"/>
        <v>9400000</v>
      </c>
      <c r="D5" s="18">
        <v>3</v>
      </c>
      <c r="E5" s="19">
        <v>150000000</v>
      </c>
      <c r="F5" s="19">
        <v>250000000</v>
      </c>
      <c r="G5" s="19">
        <f t="shared" si="1"/>
        <v>100000000</v>
      </c>
      <c r="H5" s="20">
        <v>0.15</v>
      </c>
      <c r="I5" s="21">
        <f t="shared" si="2"/>
        <v>15000000</v>
      </c>
    </row>
    <row r="6" spans="1:9" ht="19.899999999999999" x14ac:dyDescent="0.9">
      <c r="A6" s="7">
        <v>250000000</v>
      </c>
      <c r="B6" s="32">
        <f t="shared" si="0"/>
        <v>24400000</v>
      </c>
      <c r="D6" s="18">
        <v>4</v>
      </c>
      <c r="E6" s="22">
        <v>250000000</v>
      </c>
      <c r="F6" s="22">
        <v>350000000</v>
      </c>
      <c r="G6" s="22">
        <f t="shared" si="1"/>
        <v>100000000</v>
      </c>
      <c r="H6" s="23">
        <v>0.2</v>
      </c>
      <c r="I6" s="24">
        <f t="shared" si="2"/>
        <v>20000000</v>
      </c>
    </row>
    <row r="7" spans="1:9" ht="19.899999999999999" x14ac:dyDescent="0.9">
      <c r="A7" s="7">
        <v>350000000</v>
      </c>
      <c r="B7" s="32">
        <f t="shared" si="0"/>
        <v>44400000</v>
      </c>
      <c r="D7" s="18">
        <v>5</v>
      </c>
      <c r="E7" s="19">
        <v>350000000</v>
      </c>
      <c r="F7" s="19">
        <v>999999999</v>
      </c>
      <c r="G7" s="19">
        <f t="shared" si="1"/>
        <v>649999999</v>
      </c>
      <c r="H7" s="20">
        <v>0.3</v>
      </c>
      <c r="I7" s="21">
        <f t="shared" si="2"/>
        <v>194999999.69999999</v>
      </c>
    </row>
    <row r="8" spans="1:9" ht="19.899999999999999" x14ac:dyDescent="0.9">
      <c r="A8" s="7">
        <v>162026470</v>
      </c>
      <c r="B8" s="32">
        <f t="shared" si="0"/>
        <v>11203970.5</v>
      </c>
      <c r="C8" s="10"/>
      <c r="D8" s="18">
        <v>6</v>
      </c>
      <c r="E8" s="22"/>
      <c r="F8" s="22"/>
      <c r="G8" s="22"/>
      <c r="H8" s="23"/>
      <c r="I8" s="24"/>
    </row>
    <row r="9" spans="1:9" ht="19.899999999999999" x14ac:dyDescent="0.45">
      <c r="A9" s="7">
        <v>380000000</v>
      </c>
      <c r="B9" s="32">
        <f t="shared" si="0"/>
        <v>53400000</v>
      </c>
      <c r="C9" s="10"/>
      <c r="D9" s="10"/>
      <c r="E9" s="10"/>
      <c r="F9" s="10"/>
      <c r="G9" s="10"/>
      <c r="H9" s="10"/>
      <c r="I9" s="10"/>
    </row>
    <row r="10" spans="1:9" ht="19.899999999999999" x14ac:dyDescent="0.45">
      <c r="A10" s="6"/>
      <c r="B10" s="33"/>
      <c r="C10" s="10"/>
      <c r="D10" s="10"/>
      <c r="E10" s="10"/>
      <c r="F10" s="11"/>
      <c r="G10" s="11"/>
      <c r="H10" s="11"/>
      <c r="I10" s="11"/>
    </row>
    <row r="11" spans="1:9" ht="8.25" customHeight="1" x14ac:dyDescent="0.45">
      <c r="A11" s="12"/>
      <c r="B11" s="12"/>
      <c r="F11" s="13"/>
      <c r="G11" s="13"/>
      <c r="H11" s="13"/>
      <c r="I11" s="13"/>
    </row>
    <row r="12" spans="1:9" ht="24.75" customHeight="1" x14ac:dyDescent="0.45">
      <c r="A12" s="25" t="s">
        <v>21</v>
      </c>
      <c r="B12" s="25"/>
      <c r="C12" s="25"/>
      <c r="D12" s="25"/>
      <c r="E12" s="25"/>
      <c r="F12" s="25"/>
      <c r="G12" s="25"/>
      <c r="H12" s="25"/>
      <c r="I12" s="25"/>
    </row>
    <row r="13" spans="1:9" ht="25.25" customHeight="1" x14ac:dyDescent="0.45">
      <c r="A13" s="26" t="s">
        <v>22</v>
      </c>
      <c r="B13" s="26"/>
      <c r="C13" s="26"/>
      <c r="D13" s="26"/>
      <c r="E13" s="26"/>
      <c r="F13" s="26"/>
      <c r="G13" s="26"/>
      <c r="H13" s="26"/>
      <c r="I13" s="26"/>
    </row>
    <row r="14" spans="1:9" ht="25.25" customHeight="1" x14ac:dyDescent="0.45">
      <c r="A14" s="27" t="s">
        <v>19</v>
      </c>
      <c r="B14" s="27"/>
      <c r="C14" s="27"/>
      <c r="D14" s="27"/>
      <c r="E14" s="27"/>
      <c r="F14" s="27"/>
      <c r="G14" s="27"/>
      <c r="H14" s="27"/>
      <c r="I14" s="27"/>
    </row>
    <row r="15" spans="1:9" ht="18" x14ac:dyDescent="0.9">
      <c r="A15" s="28"/>
      <c r="B15" s="28"/>
      <c r="C15" s="29"/>
      <c r="D15" s="29"/>
      <c r="E15" s="29"/>
      <c r="F15" s="29"/>
      <c r="G15" s="30" t="s">
        <v>23</v>
      </c>
      <c r="H15" s="30"/>
      <c r="I15" s="30"/>
    </row>
  </sheetData>
  <sheetProtection sheet="1" objects="1" scenarios="1"/>
  <mergeCells count="7">
    <mergeCell ref="A14:I14"/>
    <mergeCell ref="G15:I15"/>
    <mergeCell ref="A1:I1"/>
    <mergeCell ref="F10:I10"/>
    <mergeCell ref="F11:I11"/>
    <mergeCell ref="A12:I12"/>
    <mergeCell ref="A13:I13"/>
  </mergeCells>
  <hyperlinks>
    <hyperlink ref="A14:I14" r:id="rId1" display="دریافت فیش حقوق رایگان در سایت حسابنو (با آخرین قوانین و مقررات 1401)" xr:uid="{AF19D448-3006-4353-808E-CAD02766712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"/>
  <sheetViews>
    <sheetView rightToLeft="1" workbookViewId="0">
      <selection activeCell="G9" sqref="G9"/>
    </sheetView>
  </sheetViews>
  <sheetFormatPr defaultRowHeight="14.25" x14ac:dyDescent="0.45"/>
  <cols>
    <col min="1" max="1" width="17.3984375" bestFit="1" customWidth="1"/>
    <col min="2" max="2" width="12.59765625" bestFit="1" customWidth="1"/>
    <col min="5" max="5" width="11.3984375" bestFit="1" customWidth="1"/>
    <col min="6" max="7" width="13.73046875" bestFit="1" customWidth="1"/>
    <col min="8" max="8" width="11.1328125" bestFit="1" customWidth="1"/>
  </cols>
  <sheetData>
    <row r="1" spans="1:8" x14ac:dyDescent="0.45">
      <c r="A1" t="s">
        <v>3</v>
      </c>
      <c r="B1" s="1" t="e">
        <f>#REF!</f>
        <v>#REF!</v>
      </c>
    </row>
    <row r="2" spans="1:8" x14ac:dyDescent="0.45">
      <c r="A2" t="s">
        <v>4</v>
      </c>
      <c r="B2" s="1" t="e">
        <f>#REF!</f>
        <v>#REF!</v>
      </c>
    </row>
    <row r="3" spans="1:8" x14ac:dyDescent="0.45">
      <c r="A3" t="s">
        <v>5</v>
      </c>
      <c r="B3" s="2">
        <v>1100000</v>
      </c>
      <c r="E3" t="s">
        <v>7</v>
      </c>
      <c r="F3" s="1" t="e">
        <f>#REF!</f>
        <v>#REF!</v>
      </c>
    </row>
    <row r="4" spans="1:8" x14ac:dyDescent="0.45">
      <c r="A4" t="s">
        <v>6</v>
      </c>
      <c r="B4" s="1" t="e">
        <f>B2-B3</f>
        <v>#REF!</v>
      </c>
      <c r="E4" t="s">
        <v>0</v>
      </c>
      <c r="F4">
        <v>31</v>
      </c>
    </row>
    <row r="5" spans="1:8" x14ac:dyDescent="0.45">
      <c r="A5" t="s">
        <v>2</v>
      </c>
      <c r="B5" s="2" t="e">
        <f>B4/31</f>
        <v>#REF!</v>
      </c>
      <c r="E5" t="s">
        <v>8</v>
      </c>
      <c r="F5" s="3" t="e">
        <f>F3*F4</f>
        <v>#REF!</v>
      </c>
      <c r="G5" s="2" t="e">
        <f>F5</f>
        <v>#REF!</v>
      </c>
      <c r="H5" s="4" t="e">
        <f>G5+G6+G7</f>
        <v>#REF!</v>
      </c>
    </row>
    <row r="6" spans="1:8" x14ac:dyDescent="0.45">
      <c r="E6" t="s">
        <v>9</v>
      </c>
      <c r="F6">
        <v>1500000</v>
      </c>
      <c r="G6" s="2">
        <f>F6</f>
        <v>1500000</v>
      </c>
    </row>
    <row r="7" spans="1:8" x14ac:dyDescent="0.45">
      <c r="E7" t="s">
        <v>11</v>
      </c>
      <c r="F7" s="1" t="e">
        <f>#REF!</f>
        <v>#REF!</v>
      </c>
      <c r="G7" s="2">
        <v>6548458</v>
      </c>
    </row>
    <row r="8" spans="1:8" x14ac:dyDescent="0.45">
      <c r="E8" t="s">
        <v>10</v>
      </c>
      <c r="F8" s="3" t="e">
        <f>F5+F6+F7</f>
        <v>#REF!</v>
      </c>
      <c r="G8">
        <v>80381791</v>
      </c>
    </row>
    <row r="9" spans="1:8" x14ac:dyDescent="0.45">
      <c r="G9" s="3" t="e">
        <f>G8-F8</f>
        <v>#REF!</v>
      </c>
    </row>
    <row r="11" spans="1:8" x14ac:dyDescent="0.45">
      <c r="G11" s="1" t="e">
        <f>F7-G7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مالیات حقوق 1401 و فیش رایگان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2022-07-14T17:47:04Z</dcterms:modified>
</cp:coreProperties>
</file>